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10" windowWidth="18195" windowHeight="11130"/>
  </bookViews>
  <sheets>
    <sheet name="Расчет НДФЛ на 2021" sheetId="17" r:id="rId1"/>
    <sheet name="Расчет НДФЛ на 2022" sheetId="18" r:id="rId2"/>
    <sheet name="Расчет НДФЛ на 2023)" sheetId="19" r:id="rId3"/>
  </sheets>
  <definedNames>
    <definedName name="_xlnm.Print_Titles" localSheetId="0">'Расчет НДФЛ на 2021'!$A:$A</definedName>
    <definedName name="_xlnm.Print_Titles" localSheetId="1">'Расчет НДФЛ на 2022'!$A:$A</definedName>
    <definedName name="_xlnm.Print_Titles" localSheetId="2">'Расчет НДФЛ на 2023)'!$A:$A</definedName>
  </definedNames>
  <calcPr calcId="124519"/>
</workbook>
</file>

<file path=xl/calcChain.xml><?xml version="1.0" encoding="utf-8"?>
<calcChain xmlns="http://schemas.openxmlformats.org/spreadsheetml/2006/main">
  <c r="B5" i="19"/>
  <c r="B5" i="18"/>
  <c r="B5" i="17" l="1"/>
  <c r="B12" i="19" l="1"/>
  <c r="B7"/>
  <c r="B9" s="1"/>
  <c r="B12" i="18"/>
  <c r="B7"/>
  <c r="B9" s="1"/>
  <c r="B13" i="19" l="1"/>
  <c r="B13" i="18"/>
  <c r="B17" i="19"/>
  <c r="B18" s="1"/>
  <c r="B20" s="1"/>
  <c r="B15"/>
  <c r="B17" i="18"/>
  <c r="B18" s="1"/>
  <c r="B20" s="1"/>
  <c r="B15"/>
  <c r="B12" i="17" l="1"/>
  <c r="B7"/>
  <c r="B9" s="1"/>
  <c r="B13" l="1"/>
  <c r="B15" s="1"/>
  <c r="B17" l="1"/>
  <c r="B18" l="1"/>
  <c r="B20" s="1"/>
</calcChain>
</file>

<file path=xl/sharedStrings.xml><?xml version="1.0" encoding="utf-8"?>
<sst xmlns="http://schemas.openxmlformats.org/spreadsheetml/2006/main" count="57" uniqueCount="21">
  <si>
    <t>Ставка налога, (%)</t>
  </si>
  <si>
    <t xml:space="preserve">Итого сумма налога, подлежащия зачислению в бюджет поселения </t>
  </si>
  <si>
    <t>Сумма налога от фонда оплаты труда</t>
  </si>
  <si>
    <t>Средний рост суммы налога, подлежащей возрату из бюджета за 3 последних года</t>
  </si>
  <si>
    <t>Сумма налога расчетная за год от ФОТ</t>
  </si>
  <si>
    <t>Сумма налога  от иных налоговых ставок</t>
  </si>
  <si>
    <t>Итого сумма налога</t>
  </si>
  <si>
    <t>Средний процент собираемости  по ставке 13%</t>
  </si>
  <si>
    <t>Сумма налога с учетом собираемости  по ставке 13%</t>
  </si>
  <si>
    <t xml:space="preserve">Итого сумма налога, подлежащая зачислению в консолидированный бюджет района </t>
  </si>
  <si>
    <t>Норматив зачисления налога в бюджет поселения (%)</t>
  </si>
  <si>
    <t>Прогнозируемый фонд оплаты труда</t>
  </si>
  <si>
    <t>Общая сумма произведенных вычетов, из налоговой базы (отчет формы № 5-НДФЛ Управления Федеральной налоговой службы Оренбургской области за 2019 год)</t>
  </si>
  <si>
    <t>Налогооблагаемая база, исчисленная от фонда оплаты труда</t>
  </si>
  <si>
    <t>Сумма налога, подлежащая возврату из бюджета по представленным налогоплательщиком декларациям с учетом коэффициента роста в 2021 - 2023 годах</t>
  </si>
  <si>
    <t>Сумма налога, подлежащая возврату по предоставленным налогоплательщиком декларациям отчет форма 5-ДДК за 2018г</t>
  </si>
  <si>
    <t>РАСЧЕТ налога на доходы физических лиц, с доходов источником которых является налоговый агент, за исключением доходов, в отношении которых исчисление и уплата осуществляется в соответствии со статьями 227, 227.1 и 228 НК РФ на 2021-2023 годы</t>
  </si>
  <si>
    <t>Переволоцкий Поссовет</t>
  </si>
  <si>
    <t>2021 год</t>
  </si>
  <si>
    <t>2022 год</t>
  </si>
  <si>
    <t>2023 год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</si>
</sst>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#,##0_ ;\-#,##0\ "/>
    <numFmt numFmtId="166" formatCode="_-* #,##0.000_р_._-;\-* #,##0.000_р_._-;_-* &quot;-&quot;??_р_._-;_-@_-"/>
  </numFmts>
  <fonts count="11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name val="Cambria"/>
      <family val="1"/>
      <charset val="204"/>
    </font>
    <font>
      <sz val="14"/>
      <color indexed="8"/>
      <name val="Cambria"/>
      <family val="1"/>
      <charset val="204"/>
    </font>
    <font>
      <b/>
      <sz val="14"/>
      <name val="Cambria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ill="1"/>
    <xf numFmtId="3" fontId="0" fillId="0" borderId="0" xfId="0" applyNumberFormat="1" applyFill="1"/>
    <xf numFmtId="1" fontId="0" fillId="0" borderId="0" xfId="0" applyNumberFormat="1" applyFill="1"/>
    <xf numFmtId="164" fontId="0" fillId="0" borderId="0" xfId="0" applyNumberFormat="1" applyFill="1"/>
    <xf numFmtId="0" fontId="2" fillId="0" borderId="0" xfId="0" applyFont="1" applyFill="1"/>
    <xf numFmtId="3" fontId="2" fillId="0" borderId="0" xfId="0" applyNumberFormat="1" applyFont="1" applyFill="1"/>
    <xf numFmtId="0" fontId="1" fillId="0" borderId="0" xfId="0" applyFont="1" applyFill="1"/>
    <xf numFmtId="3" fontId="4" fillId="0" borderId="1" xfId="0" applyNumberFormat="1" applyFont="1" applyBorder="1"/>
    <xf numFmtId="3" fontId="0" fillId="0" borderId="0" xfId="0" applyNumberFormat="1"/>
    <xf numFmtId="0" fontId="2" fillId="0" borderId="0" xfId="0" applyFont="1" applyFill="1" applyAlignment="1"/>
    <xf numFmtId="3" fontId="4" fillId="0" borderId="1" xfId="0" applyNumberFormat="1" applyFont="1" applyFill="1" applyBorder="1" applyAlignment="1">
      <alignment vertical="top"/>
    </xf>
    <xf numFmtId="165" fontId="4" fillId="0" borderId="1" xfId="1" applyNumberFormat="1" applyFont="1" applyFill="1" applyBorder="1" applyAlignment="1">
      <alignment vertical="top"/>
    </xf>
    <xf numFmtId="165" fontId="4" fillId="0" borderId="1" xfId="2" applyNumberFormat="1" applyFont="1" applyFill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165" fontId="5" fillId="0" borderId="1" xfId="2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justify" vertical="top" wrapText="1"/>
    </xf>
    <xf numFmtId="166" fontId="5" fillId="2" borderId="1" xfId="2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right" vertical="top"/>
    </xf>
    <xf numFmtId="3" fontId="5" fillId="0" borderId="1" xfId="0" applyNumberFormat="1" applyFont="1" applyFill="1" applyBorder="1" applyAlignment="1">
      <alignment horizontal="right" vertical="top"/>
    </xf>
    <xf numFmtId="165" fontId="5" fillId="0" borderId="1" xfId="1" applyNumberFormat="1" applyFont="1" applyFill="1" applyBorder="1" applyAlignment="1">
      <alignment horizontal="right" vertical="top"/>
    </xf>
    <xf numFmtId="0" fontId="5" fillId="0" borderId="1" xfId="1" applyFont="1" applyFill="1" applyBorder="1" applyAlignment="1">
      <alignment horizontal="right" vertical="top"/>
    </xf>
    <xf numFmtId="3" fontId="7" fillId="0" borderId="1" xfId="0" applyNumberFormat="1" applyFont="1" applyBorder="1" applyAlignment="1">
      <alignment horizontal="right" vertical="top"/>
    </xf>
    <xf numFmtId="0" fontId="4" fillId="0" borderId="1" xfId="0" applyFont="1" applyBorder="1"/>
    <xf numFmtId="0" fontId="4" fillId="2" borderId="1" xfId="0" applyFont="1" applyFill="1" applyBorder="1"/>
    <xf numFmtId="0" fontId="4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10" fillId="0" borderId="1" xfId="0" applyFont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3" fontId="4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top"/>
    </xf>
    <xf numFmtId="166" fontId="4" fillId="2" borderId="1" xfId="2" applyNumberFormat="1" applyFont="1" applyFill="1" applyBorder="1" applyAlignment="1">
      <alignment vertical="top"/>
    </xf>
    <xf numFmtId="0" fontId="4" fillId="0" borderId="1" xfId="1" applyFont="1" applyFill="1" applyBorder="1" applyAlignment="1">
      <alignment vertical="top"/>
    </xf>
    <xf numFmtId="3" fontId="8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0" xfId="0" applyFont="1"/>
    <xf numFmtId="3" fontId="4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3" fontId="9" fillId="0" borderId="0" xfId="0" applyNumberFormat="1" applyFont="1"/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RowHeight="12.75"/>
  <cols>
    <col min="1" max="1" width="164.140625" customWidth="1"/>
    <col min="2" max="2" width="23" customWidth="1"/>
  </cols>
  <sheetData>
    <row r="1" spans="1:3" ht="40.5" customHeight="1">
      <c r="A1" s="42" t="s">
        <v>16</v>
      </c>
      <c r="B1" s="43"/>
    </row>
    <row r="2" spans="1:3" ht="18.75" customHeight="1">
      <c r="A2" s="41" t="s">
        <v>18</v>
      </c>
      <c r="B2" s="28"/>
    </row>
    <row r="3" spans="1:3" ht="23.25" customHeight="1">
      <c r="A3" s="41" t="s">
        <v>17</v>
      </c>
      <c r="B3" s="8"/>
    </row>
    <row r="4" spans="1:3" ht="12" customHeight="1">
      <c r="A4" s="27"/>
      <c r="B4" s="8"/>
    </row>
    <row r="5" spans="1:3" ht="18.75">
      <c r="A5" s="29" t="s">
        <v>11</v>
      </c>
      <c r="B5" s="35">
        <f>1002694*1.064</f>
        <v>1066866.416</v>
      </c>
    </row>
    <row r="6" spans="1:3" ht="39.75" customHeight="1">
      <c r="A6" s="31" t="s">
        <v>12</v>
      </c>
      <c r="B6" s="35">
        <v>37966</v>
      </c>
    </row>
    <row r="7" spans="1:3" ht="18.75">
      <c r="A7" s="32" t="s">
        <v>13</v>
      </c>
      <c r="B7" s="35">
        <f t="shared" ref="B7" si="0">B5-B6</f>
        <v>1028900.416</v>
      </c>
    </row>
    <row r="8" spans="1:3" ht="18.75">
      <c r="A8" s="32" t="s">
        <v>0</v>
      </c>
      <c r="B8" s="32">
        <v>13</v>
      </c>
    </row>
    <row r="9" spans="1:3" ht="18.75">
      <c r="A9" s="32" t="s">
        <v>2</v>
      </c>
      <c r="B9" s="13">
        <f t="shared" ref="B9" si="1">ROUND(B7/100*B8,0)</f>
        <v>133757</v>
      </c>
    </row>
    <row r="10" spans="1:3" ht="24" customHeight="1">
      <c r="A10" s="31" t="s">
        <v>15</v>
      </c>
      <c r="B10" s="36">
        <v>9355</v>
      </c>
    </row>
    <row r="11" spans="1:3" ht="18.75">
      <c r="A11" s="33" t="s">
        <v>3</v>
      </c>
      <c r="B11" s="37">
        <v>1.1779999999999999</v>
      </c>
    </row>
    <row r="12" spans="1:3" ht="37.5">
      <c r="A12" s="34" t="s">
        <v>14</v>
      </c>
      <c r="B12" s="11">
        <f t="shared" ref="B12" si="2">ROUND(B10*B11,0)</f>
        <v>11020</v>
      </c>
      <c r="C12" s="9"/>
    </row>
    <row r="13" spans="1:3" ht="18.75">
      <c r="A13" s="31" t="s">
        <v>4</v>
      </c>
      <c r="B13" s="13">
        <f t="shared" ref="B13" si="3">B9-B12</f>
        <v>122737</v>
      </c>
    </row>
    <row r="14" spans="1:3" ht="18.75">
      <c r="A14" s="31" t="s">
        <v>5</v>
      </c>
      <c r="B14" s="36">
        <v>0</v>
      </c>
    </row>
    <row r="15" spans="1:3" ht="18.75">
      <c r="A15" s="31" t="s">
        <v>6</v>
      </c>
      <c r="B15" s="12">
        <f t="shared" ref="B15" si="4">B13+B14</f>
        <v>122737</v>
      </c>
    </row>
    <row r="16" spans="1:3" ht="18.75">
      <c r="A16" s="33" t="s">
        <v>7</v>
      </c>
      <c r="B16" s="38">
        <v>100</v>
      </c>
    </row>
    <row r="17" spans="1:2" ht="18.75">
      <c r="A17" s="31" t="s">
        <v>8</v>
      </c>
      <c r="B17" s="13">
        <f t="shared" ref="B17" si="5">ROUND(B13/100*B16,0)</f>
        <v>122737</v>
      </c>
    </row>
    <row r="18" spans="1:2" ht="18.75">
      <c r="A18" s="31" t="s">
        <v>9</v>
      </c>
      <c r="B18" s="13">
        <f t="shared" ref="B18" si="6">B14+B17</f>
        <v>122737</v>
      </c>
    </row>
    <row r="19" spans="1:2" ht="18.75">
      <c r="A19" s="31" t="s">
        <v>10</v>
      </c>
      <c r="B19" s="13">
        <v>15</v>
      </c>
    </row>
    <row r="20" spans="1:2" ht="18.75">
      <c r="A20" s="31" t="s">
        <v>1</v>
      </c>
      <c r="B20" s="39">
        <f t="shared" ref="B20" si="7">ROUND(B18*B19/100,0)</f>
        <v>18411</v>
      </c>
    </row>
    <row r="21" spans="1:2" ht="15.75">
      <c r="A21" s="5"/>
      <c r="B21" s="7"/>
    </row>
    <row r="22" spans="1:2">
      <c r="A22" s="5"/>
      <c r="B22" s="10"/>
    </row>
    <row r="23" spans="1:2">
      <c r="A23" s="5"/>
      <c r="B23" s="6"/>
    </row>
    <row r="24" spans="1:2">
      <c r="A24" s="1"/>
      <c r="B24" s="4"/>
    </row>
    <row r="25" spans="1:2">
      <c r="A25" s="1"/>
      <c r="B25" s="4"/>
    </row>
    <row r="26" spans="1:2">
      <c r="A26" s="1"/>
      <c r="B26" s="3"/>
    </row>
    <row r="27" spans="1:2">
      <c r="A27" s="1"/>
      <c r="B27" s="2"/>
    </row>
    <row r="28" spans="1:2">
      <c r="A28" s="1"/>
      <c r="B28" s="1"/>
    </row>
    <row r="29" spans="1:2">
      <c r="A29" s="1"/>
      <c r="B29" s="1"/>
    </row>
    <row r="30" spans="1:2">
      <c r="A30" s="1"/>
      <c r="B30" s="1"/>
    </row>
    <row r="31" spans="1:2">
      <c r="A31" s="1"/>
      <c r="B31" s="1"/>
    </row>
    <row r="32" spans="1:2">
      <c r="A32" s="1"/>
      <c r="B32" s="1"/>
    </row>
    <row r="33" spans="1:2">
      <c r="A33" s="1"/>
      <c r="B33" s="1"/>
    </row>
    <row r="34" spans="1:2">
      <c r="A34" s="1"/>
      <c r="B34" s="1"/>
    </row>
    <row r="35" spans="1:2">
      <c r="A35" s="1"/>
      <c r="B35" s="1"/>
    </row>
    <row r="36" spans="1:2">
      <c r="A36" s="1"/>
      <c r="B36" s="1"/>
    </row>
    <row r="37" spans="1:2">
      <c r="A37" s="1"/>
      <c r="B37" s="1"/>
    </row>
    <row r="38" spans="1:2">
      <c r="A38" s="1"/>
      <c r="B38" s="1"/>
    </row>
    <row r="39" spans="1:2">
      <c r="A39" s="1"/>
      <c r="B39" s="1"/>
    </row>
    <row r="40" spans="1:2">
      <c r="A40" s="1"/>
      <c r="B40" s="1"/>
    </row>
    <row r="41" spans="1:2">
      <c r="A41" s="1"/>
      <c r="B41" s="1"/>
    </row>
    <row r="42" spans="1:2">
      <c r="A42" s="1"/>
      <c r="B42" s="1"/>
    </row>
    <row r="43" spans="1:2">
      <c r="A43" s="1"/>
      <c r="B43" s="1"/>
    </row>
    <row r="44" spans="1:2">
      <c r="A44" s="1"/>
      <c r="B44" s="1"/>
    </row>
    <row r="45" spans="1:2">
      <c r="A45" s="1"/>
      <c r="B45" s="1"/>
    </row>
    <row r="46" spans="1:2">
      <c r="A46" s="1"/>
      <c r="B46" s="1"/>
    </row>
    <row r="47" spans="1:2">
      <c r="A47" s="1"/>
      <c r="B47" s="1"/>
    </row>
    <row r="48" spans="1:2">
      <c r="A48" s="1"/>
      <c r="B48" s="1"/>
    </row>
    <row r="49" spans="1:2">
      <c r="A49" s="1"/>
      <c r="B49" s="1"/>
    </row>
    <row r="50" spans="1:2">
      <c r="A50" s="1"/>
      <c r="B50" s="1"/>
    </row>
    <row r="51" spans="1:2">
      <c r="A51" s="1"/>
      <c r="B51" s="1"/>
    </row>
  </sheetData>
  <mergeCells count="1">
    <mergeCell ref="A1:B1"/>
  </mergeCells>
  <pageMargins left="0.15748031496062992" right="0.19685039370078741" top="0.31496062992125984" bottom="0.23622047244094491" header="0.23622047244094491" footer="0.1574803149606299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RowHeight="12.75"/>
  <cols>
    <col min="1" max="1" width="154.5703125" customWidth="1"/>
    <col min="2" max="2" width="23.85546875" customWidth="1"/>
  </cols>
  <sheetData>
    <row r="1" spans="1:3" ht="47.25" customHeight="1">
      <c r="A1" s="42" t="s">
        <v>16</v>
      </c>
      <c r="B1" s="43"/>
    </row>
    <row r="2" spans="1:3" ht="18.75">
      <c r="A2" s="41" t="s">
        <v>19</v>
      </c>
      <c r="B2" s="28"/>
    </row>
    <row r="3" spans="1:3" ht="24.75" customHeight="1">
      <c r="A3" s="41" t="s">
        <v>17</v>
      </c>
      <c r="B3" s="8"/>
    </row>
    <row r="4" spans="1:3" ht="9" customHeight="1">
      <c r="A4" s="27"/>
      <c r="B4" s="8"/>
    </row>
    <row r="5" spans="1:3" ht="18.75">
      <c r="A5" s="29" t="s">
        <v>11</v>
      </c>
      <c r="B5" s="30">
        <f>1066273*1.0659</f>
        <v>1136540.3907000001</v>
      </c>
    </row>
    <row r="6" spans="1:3" ht="38.25" customHeight="1">
      <c r="A6" s="31" t="s">
        <v>12</v>
      </c>
      <c r="B6" s="30">
        <v>37966</v>
      </c>
    </row>
    <row r="7" spans="1:3" ht="18">
      <c r="A7" s="17" t="s">
        <v>13</v>
      </c>
      <c r="B7" s="40">
        <f t="shared" ref="B7" si="0">B5-B6</f>
        <v>1098574.3907000001</v>
      </c>
    </row>
    <row r="8" spans="1:3" ht="18">
      <c r="A8" s="17" t="s">
        <v>0</v>
      </c>
      <c r="B8" s="22">
        <v>13</v>
      </c>
    </row>
    <row r="9" spans="1:3" ht="18">
      <c r="A9" s="17" t="s">
        <v>2</v>
      </c>
      <c r="B9" s="18">
        <f t="shared" ref="B9" si="1">ROUND(B7/100*B8,0)</f>
        <v>142815</v>
      </c>
    </row>
    <row r="10" spans="1:3" ht="26.25" customHeight="1">
      <c r="A10" s="16" t="s">
        <v>15</v>
      </c>
      <c r="B10" s="22">
        <v>9355</v>
      </c>
    </row>
    <row r="11" spans="1:3" ht="18">
      <c r="A11" s="19" t="s">
        <v>3</v>
      </c>
      <c r="B11" s="20">
        <v>1.1779999999999999</v>
      </c>
    </row>
    <row r="12" spans="1:3" ht="36">
      <c r="A12" s="21" t="s">
        <v>14</v>
      </c>
      <c r="B12" s="23">
        <f t="shared" ref="B12" si="2">ROUND(B10*B11*B11,0)</f>
        <v>12982</v>
      </c>
      <c r="C12" s="9"/>
    </row>
    <row r="13" spans="1:3" ht="18">
      <c r="A13" s="16" t="s">
        <v>4</v>
      </c>
      <c r="B13" s="18">
        <f t="shared" ref="B13" si="3">B9-B12</f>
        <v>129833</v>
      </c>
    </row>
    <row r="14" spans="1:3" ht="18">
      <c r="A14" s="16" t="s">
        <v>5</v>
      </c>
      <c r="B14" s="22">
        <v>0</v>
      </c>
    </row>
    <row r="15" spans="1:3" ht="18">
      <c r="A15" s="16" t="s">
        <v>6</v>
      </c>
      <c r="B15" s="24">
        <f t="shared" ref="B15" si="4">B13+B14</f>
        <v>129833</v>
      </c>
    </row>
    <row r="16" spans="1:3" ht="18">
      <c r="A16" s="19" t="s">
        <v>7</v>
      </c>
      <c r="B16" s="25">
        <v>100</v>
      </c>
    </row>
    <row r="17" spans="1:2" ht="18">
      <c r="A17" s="16" t="s">
        <v>8</v>
      </c>
      <c r="B17" s="18">
        <f t="shared" ref="B17" si="5">ROUND(B13/100*B16,0)</f>
        <v>129833</v>
      </c>
    </row>
    <row r="18" spans="1:2" ht="18">
      <c r="A18" s="16" t="s">
        <v>9</v>
      </c>
      <c r="B18" s="18">
        <f t="shared" ref="B18" si="6">B14+B17</f>
        <v>129833</v>
      </c>
    </row>
    <row r="19" spans="1:2" ht="18">
      <c r="A19" s="16" t="s">
        <v>10</v>
      </c>
      <c r="B19" s="18">
        <v>15</v>
      </c>
    </row>
    <row r="20" spans="1:2" ht="18">
      <c r="A20" s="16" t="s">
        <v>1</v>
      </c>
      <c r="B20" s="26">
        <f t="shared" ref="B20" si="7">ROUND(B18*B19/100,0)</f>
        <v>19475</v>
      </c>
    </row>
    <row r="21" spans="1:2" ht="15.75">
      <c r="A21" s="5"/>
      <c r="B21" s="7"/>
    </row>
    <row r="22" spans="1:2">
      <c r="A22" s="5"/>
      <c r="B22" s="10"/>
    </row>
    <row r="23" spans="1:2">
      <c r="A23" s="5"/>
      <c r="B23" s="6"/>
    </row>
    <row r="24" spans="1:2">
      <c r="A24" s="1"/>
      <c r="B24" s="4"/>
    </row>
    <row r="25" spans="1:2">
      <c r="A25" s="1"/>
      <c r="B25" s="4"/>
    </row>
    <row r="26" spans="1:2">
      <c r="A26" s="1"/>
      <c r="B26" s="3"/>
    </row>
    <row r="27" spans="1:2">
      <c r="A27" s="1"/>
      <c r="B27" s="2"/>
    </row>
    <row r="28" spans="1:2">
      <c r="A28" s="1"/>
      <c r="B28" s="1"/>
    </row>
    <row r="29" spans="1:2">
      <c r="A29" s="1"/>
      <c r="B29" s="1"/>
    </row>
    <row r="30" spans="1:2">
      <c r="A30" s="1"/>
      <c r="B30" s="1"/>
    </row>
    <row r="31" spans="1:2">
      <c r="A31" s="1"/>
      <c r="B31" s="1"/>
    </row>
    <row r="32" spans="1:2">
      <c r="A32" s="1"/>
      <c r="B32" s="1"/>
    </row>
    <row r="33" spans="1:2">
      <c r="A33" s="1"/>
      <c r="B33" s="1"/>
    </row>
    <row r="34" spans="1:2">
      <c r="A34" s="1"/>
      <c r="B34" s="1"/>
    </row>
    <row r="35" spans="1:2">
      <c r="A35" s="1"/>
      <c r="B35" s="1"/>
    </row>
    <row r="36" spans="1:2">
      <c r="A36" s="1"/>
      <c r="B36" s="1"/>
    </row>
    <row r="37" spans="1:2">
      <c r="A37" s="1"/>
      <c r="B37" s="1"/>
    </row>
    <row r="38" spans="1:2">
      <c r="A38" s="1"/>
      <c r="B38" s="1"/>
    </row>
    <row r="39" spans="1:2">
      <c r="A39" s="1"/>
      <c r="B39" s="1"/>
    </row>
    <row r="40" spans="1:2">
      <c r="A40" s="1"/>
      <c r="B40" s="1"/>
    </row>
    <row r="41" spans="1:2">
      <c r="A41" s="1"/>
      <c r="B41" s="1"/>
    </row>
    <row r="42" spans="1:2">
      <c r="A42" s="1"/>
      <c r="B42" s="1"/>
    </row>
    <row r="43" spans="1:2">
      <c r="A43" s="1"/>
      <c r="B43" s="1"/>
    </row>
    <row r="44" spans="1:2">
      <c r="A44" s="1"/>
      <c r="B44" s="1"/>
    </row>
    <row r="45" spans="1:2">
      <c r="A45" s="1"/>
      <c r="B45" s="1"/>
    </row>
    <row r="46" spans="1:2">
      <c r="A46" s="1"/>
      <c r="B46" s="1"/>
    </row>
    <row r="47" spans="1:2">
      <c r="A47" s="1"/>
      <c r="B47" s="1"/>
    </row>
    <row r="48" spans="1:2">
      <c r="A48" s="1"/>
      <c r="B48" s="1"/>
    </row>
    <row r="49" spans="1:2">
      <c r="A49" s="1"/>
      <c r="B49" s="1"/>
    </row>
    <row r="50" spans="1:2">
      <c r="A50" s="1"/>
      <c r="B50" s="1"/>
    </row>
    <row r="51" spans="1:2">
      <c r="A51" s="1"/>
      <c r="B51" s="1"/>
    </row>
  </sheetData>
  <mergeCells count="1">
    <mergeCell ref="A1:B1"/>
  </mergeCells>
  <pageMargins left="0.15748031496062992" right="0.19685039370078741" top="0.31496062992125984" bottom="0.23622047244094491" header="0.23622047244094491" footer="0.15748031496062992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1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0" sqref="A30"/>
    </sheetView>
  </sheetViews>
  <sheetFormatPr defaultRowHeight="12.75"/>
  <cols>
    <col min="1" max="1" width="153.42578125" customWidth="1"/>
    <col min="2" max="2" width="29.42578125" customWidth="1"/>
  </cols>
  <sheetData>
    <row r="1" spans="1:3" ht="47.25" customHeight="1">
      <c r="A1" s="42" t="s">
        <v>16</v>
      </c>
      <c r="B1" s="45"/>
      <c r="C1" s="46"/>
    </row>
    <row r="2" spans="1:3" ht="18.75">
      <c r="A2" s="41" t="s">
        <v>20</v>
      </c>
      <c r="B2" s="28"/>
      <c r="C2" s="46"/>
    </row>
    <row r="3" spans="1:3" s="44" customFormat="1" ht="24" customHeight="1">
      <c r="A3" s="41" t="s">
        <v>17</v>
      </c>
      <c r="B3" s="47"/>
      <c r="C3" s="48"/>
    </row>
    <row r="4" spans="1:3" ht="9" customHeight="1">
      <c r="A4" s="27"/>
      <c r="B4" s="8"/>
      <c r="C4" s="46"/>
    </row>
    <row r="5" spans="1:3" ht="18">
      <c r="A5" s="14" t="s">
        <v>11</v>
      </c>
      <c r="B5" s="15">
        <f>1136843*1.0686</f>
        <v>1214830.4298</v>
      </c>
      <c r="C5" s="46"/>
    </row>
    <row r="6" spans="1:3" ht="39.75" customHeight="1">
      <c r="A6" s="16" t="s">
        <v>12</v>
      </c>
      <c r="B6" s="15">
        <v>37966</v>
      </c>
      <c r="C6" s="46"/>
    </row>
    <row r="7" spans="1:3" ht="18">
      <c r="A7" s="17" t="s">
        <v>13</v>
      </c>
      <c r="B7" s="15">
        <f t="shared" ref="B7" si="0">B5-B6</f>
        <v>1176864.4298</v>
      </c>
      <c r="C7" s="46"/>
    </row>
    <row r="8" spans="1:3" ht="18">
      <c r="A8" s="17" t="s">
        <v>0</v>
      </c>
      <c r="B8" s="22">
        <v>13</v>
      </c>
      <c r="C8" s="46"/>
    </row>
    <row r="9" spans="1:3" ht="18">
      <c r="A9" s="17" t="s">
        <v>2</v>
      </c>
      <c r="B9" s="18">
        <f t="shared" ref="B9" si="1">ROUND(B7/100*B8,0)</f>
        <v>152992</v>
      </c>
      <c r="C9" s="46"/>
    </row>
    <row r="10" spans="1:3" ht="24" customHeight="1">
      <c r="A10" s="16" t="s">
        <v>15</v>
      </c>
      <c r="B10" s="22">
        <v>9355</v>
      </c>
      <c r="C10" s="46"/>
    </row>
    <row r="11" spans="1:3" ht="18">
      <c r="A11" s="19" t="s">
        <v>3</v>
      </c>
      <c r="B11" s="20">
        <v>1.1779999999999999</v>
      </c>
      <c r="C11" s="46"/>
    </row>
    <row r="12" spans="1:3" ht="36">
      <c r="A12" s="21" t="s">
        <v>14</v>
      </c>
      <c r="B12" s="23">
        <f t="shared" ref="B12" si="2">ROUND(B10*B11*B11*B11,0)</f>
        <v>15293</v>
      </c>
      <c r="C12" s="49"/>
    </row>
    <row r="13" spans="1:3" ht="18">
      <c r="A13" s="16" t="s">
        <v>4</v>
      </c>
      <c r="B13" s="18">
        <f t="shared" ref="B13" si="3">B9-B12</f>
        <v>137699</v>
      </c>
      <c r="C13" s="46"/>
    </row>
    <row r="14" spans="1:3" ht="18">
      <c r="A14" s="16" t="s">
        <v>5</v>
      </c>
      <c r="B14" s="22">
        <v>0</v>
      </c>
      <c r="C14" s="46"/>
    </row>
    <row r="15" spans="1:3" ht="18">
      <c r="A15" s="16" t="s">
        <v>6</v>
      </c>
      <c r="B15" s="24">
        <f t="shared" ref="B15" si="4">B13+B14</f>
        <v>137699</v>
      </c>
      <c r="C15" s="46"/>
    </row>
    <row r="16" spans="1:3" ht="18">
      <c r="A16" s="19" t="s">
        <v>7</v>
      </c>
      <c r="B16" s="25">
        <v>100</v>
      </c>
      <c r="C16" s="46"/>
    </row>
    <row r="17" spans="1:3" ht="18">
      <c r="A17" s="16" t="s">
        <v>8</v>
      </c>
      <c r="B17" s="18">
        <f t="shared" ref="B17" si="5">ROUND(B13/100*B16,0)</f>
        <v>137699</v>
      </c>
      <c r="C17" s="46"/>
    </row>
    <row r="18" spans="1:3" ht="18">
      <c r="A18" s="16" t="s">
        <v>9</v>
      </c>
      <c r="B18" s="18">
        <f t="shared" ref="B18" si="6">B14+B17</f>
        <v>137699</v>
      </c>
      <c r="C18" s="46"/>
    </row>
    <row r="19" spans="1:3" ht="18">
      <c r="A19" s="16" t="s">
        <v>10</v>
      </c>
      <c r="B19" s="18">
        <v>15</v>
      </c>
      <c r="C19" s="46"/>
    </row>
    <row r="20" spans="1:3" ht="18">
      <c r="A20" s="16" t="s">
        <v>1</v>
      </c>
      <c r="B20" s="26">
        <f t="shared" ref="B20" si="7">ROUND(B18*B19/100,0)</f>
        <v>20655</v>
      </c>
      <c r="C20" s="46"/>
    </row>
    <row r="21" spans="1:3" ht="15.75">
      <c r="A21" s="5"/>
      <c r="B21" s="7"/>
    </row>
    <row r="22" spans="1:3">
      <c r="A22" s="5"/>
      <c r="B22" s="10"/>
    </row>
    <row r="23" spans="1:3">
      <c r="A23" s="5"/>
      <c r="B23" s="6"/>
    </row>
    <row r="24" spans="1:3">
      <c r="A24" s="1"/>
      <c r="B24" s="4"/>
    </row>
    <row r="25" spans="1:3">
      <c r="A25" s="1"/>
      <c r="B25" s="4"/>
    </row>
    <row r="26" spans="1:3">
      <c r="A26" s="1"/>
      <c r="B26" s="3"/>
    </row>
    <row r="27" spans="1:3">
      <c r="A27" s="1"/>
      <c r="B27" s="2"/>
    </row>
    <row r="28" spans="1:3">
      <c r="A28" s="1"/>
      <c r="B28" s="1"/>
    </row>
    <row r="29" spans="1:3">
      <c r="A29" s="1"/>
      <c r="B29" s="1"/>
    </row>
    <row r="30" spans="1:3">
      <c r="A30" s="1"/>
      <c r="B30" s="1"/>
    </row>
    <row r="31" spans="1:3">
      <c r="A31" s="1"/>
      <c r="B31" s="1"/>
    </row>
    <row r="32" spans="1:3">
      <c r="A32" s="1"/>
      <c r="B32" s="1"/>
    </row>
    <row r="33" spans="1:2">
      <c r="A33" s="1"/>
      <c r="B33" s="1"/>
    </row>
    <row r="34" spans="1:2">
      <c r="A34" s="1"/>
      <c r="B34" s="1"/>
    </row>
    <row r="35" spans="1:2">
      <c r="A35" s="1"/>
      <c r="B35" s="1"/>
    </row>
    <row r="36" spans="1:2">
      <c r="A36" s="1"/>
      <c r="B36" s="1"/>
    </row>
    <row r="37" spans="1:2">
      <c r="A37" s="1"/>
      <c r="B37" s="1"/>
    </row>
    <row r="38" spans="1:2">
      <c r="A38" s="1"/>
      <c r="B38" s="1"/>
    </row>
    <row r="39" spans="1:2">
      <c r="A39" s="1"/>
      <c r="B39" s="1"/>
    </row>
    <row r="40" spans="1:2">
      <c r="A40" s="1"/>
      <c r="B40" s="1"/>
    </row>
    <row r="41" spans="1:2">
      <c r="A41" s="1"/>
      <c r="B41" s="1"/>
    </row>
    <row r="42" spans="1:2">
      <c r="A42" s="1"/>
      <c r="B42" s="1"/>
    </row>
    <row r="43" spans="1:2">
      <c r="A43" s="1"/>
      <c r="B43" s="1"/>
    </row>
    <row r="44" spans="1:2">
      <c r="A44" s="1"/>
      <c r="B44" s="1"/>
    </row>
    <row r="45" spans="1:2">
      <c r="A45" s="1"/>
      <c r="B45" s="1"/>
    </row>
    <row r="46" spans="1:2">
      <c r="A46" s="1"/>
      <c r="B46" s="1"/>
    </row>
    <row r="47" spans="1:2">
      <c r="A47" s="1"/>
      <c r="B47" s="1"/>
    </row>
    <row r="48" spans="1:2">
      <c r="A48" s="1"/>
      <c r="B48" s="1"/>
    </row>
    <row r="49" spans="1:2">
      <c r="A49" s="1"/>
      <c r="B49" s="1"/>
    </row>
    <row r="50" spans="1:2">
      <c r="A50" s="1"/>
      <c r="B50" s="1"/>
    </row>
    <row r="51" spans="1:2">
      <c r="A51" s="1"/>
      <c r="B51" s="1"/>
    </row>
  </sheetData>
  <mergeCells count="1">
    <mergeCell ref="A1:B1"/>
  </mergeCells>
  <pageMargins left="0.15748031496062992" right="0.19685039370078741" top="0.31496062992125984" bottom="0.23622047244094491" header="0.23622047244094491" footer="0.1574803149606299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Расчет НДФЛ на 2021</vt:lpstr>
      <vt:lpstr>Расчет НДФЛ на 2022</vt:lpstr>
      <vt:lpstr>Расчет НДФЛ на 2023)</vt:lpstr>
      <vt:lpstr>'Расчет НДФЛ на 2021'!Заголовки_для_печати</vt:lpstr>
      <vt:lpstr>'Расчет НДФЛ на 2022'!Заголовки_для_печати</vt:lpstr>
      <vt:lpstr>'Расчет НДФЛ на 2023)'!Заголовки_для_печати</vt:lpstr>
    </vt:vector>
  </TitlesOfParts>
  <Company>rajfo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Bud2</dc:creator>
  <cp:lastModifiedBy>Пользователь Windows</cp:lastModifiedBy>
  <cp:lastPrinted>2020-12-02T05:37:30Z</cp:lastPrinted>
  <dcterms:created xsi:type="dcterms:W3CDTF">2015-07-30T09:33:16Z</dcterms:created>
  <dcterms:modified xsi:type="dcterms:W3CDTF">2020-12-02T05:39:17Z</dcterms:modified>
</cp:coreProperties>
</file>