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1 (2)" sheetId="4" r:id="rId2"/>
    <sheet name="Лист2" sheetId="5" r:id="rId3"/>
  </sheets>
  <calcPr calcId="124519" iterate="1"/>
</workbook>
</file>

<file path=xl/calcChain.xml><?xml version="1.0" encoding="utf-8"?>
<calcChain xmlns="http://schemas.openxmlformats.org/spreadsheetml/2006/main">
  <c r="O5" i="4"/>
  <c r="P5" s="1"/>
  <c r="L5"/>
  <c r="K5"/>
  <c r="S5" s="1"/>
  <c r="I5"/>
  <c r="M5" s="1"/>
  <c r="F5"/>
  <c r="L6" i="1"/>
  <c r="K6"/>
  <c r="O6"/>
  <c r="P6" s="1"/>
  <c r="I6"/>
  <c r="M6" s="1"/>
  <c r="F6"/>
  <c r="N6" s="1"/>
  <c r="Q5" i="4" l="1"/>
  <c r="R5" s="1"/>
  <c r="Q6" i="1"/>
  <c r="R6" s="1"/>
  <c r="N5" i="4"/>
  <c r="T5" s="1"/>
</calcChain>
</file>

<file path=xl/sharedStrings.xml><?xml version="1.0" encoding="utf-8"?>
<sst xmlns="http://schemas.openxmlformats.org/spreadsheetml/2006/main" count="60" uniqueCount="21">
  <si>
    <t xml:space="preserve">   </t>
  </si>
  <si>
    <t>(тыс. руб.)</t>
  </si>
  <si>
    <t>№ пп</t>
  </si>
  <si>
    <t>Наименование муниципального образования</t>
  </si>
  <si>
    <t xml:space="preserve">по организациям </t>
  </si>
  <si>
    <t>по физическим лицам</t>
  </si>
  <si>
    <t>Переволоцкий поссовет</t>
  </si>
  <si>
    <t>и т.д.</t>
  </si>
  <si>
    <r>
      <t xml:space="preserve">Налогооблагаемая база по </t>
    </r>
    <r>
      <rPr>
        <sz val="8"/>
        <rFont val="Times New Roman"/>
        <family val="1"/>
        <charset val="204"/>
      </rPr>
      <t>земельному налогу,   взимаемого по ставке установленной в соответствии</t>
    </r>
    <r>
      <rPr>
        <b/>
        <sz val="8"/>
        <rFont val="Times New Roman"/>
        <family val="1"/>
        <charset val="204"/>
      </rPr>
      <t xml:space="preserve"> с подпунктом 1 пункта 1 статьи 394 </t>
    </r>
    <r>
      <rPr>
        <sz val="8"/>
        <rFont val="Times New Roman"/>
        <family val="1"/>
        <charset val="204"/>
      </rPr>
      <t xml:space="preserve">Налогового кодекса Российской Федерации  </t>
    </r>
  </si>
  <si>
    <r>
      <t xml:space="preserve">Налогооблагаемая база по </t>
    </r>
    <r>
      <rPr>
        <sz val="8"/>
        <rFont val="Times New Roman"/>
        <family val="1"/>
        <charset val="204"/>
      </rPr>
      <t xml:space="preserve">земельному налогу,  взимаемого по ставке установленной в соответствии </t>
    </r>
    <r>
      <rPr>
        <b/>
        <sz val="8"/>
        <rFont val="Times New Roman"/>
        <family val="1"/>
        <charset val="204"/>
      </rPr>
      <t>с подпунктом 2 пункта 1 статьи 394</t>
    </r>
    <r>
      <rPr>
        <sz val="8"/>
        <rFont val="Times New Roman"/>
        <family val="1"/>
        <charset val="204"/>
      </rPr>
      <t xml:space="preserve"> Налогового кодекса Российской Федерации  </t>
    </r>
  </si>
  <si>
    <r>
      <rPr>
        <b/>
        <sz val="9"/>
        <color theme="1"/>
        <rFont val="Calibri"/>
        <family val="2"/>
        <charset val="204"/>
        <scheme val="minor"/>
      </rPr>
      <t xml:space="preserve">Налог </t>
    </r>
    <r>
      <rPr>
        <sz val="9"/>
        <color theme="1"/>
        <rFont val="Calibri"/>
        <family val="2"/>
        <charset val="204"/>
        <scheme val="minor"/>
      </rPr>
      <t>по ставке установленной в соответствии с подпунктом 1 пункта 1 статьи 394 Налогового кодекса</t>
    </r>
  </si>
  <si>
    <r>
      <rPr>
        <b/>
        <sz val="9"/>
        <color theme="1"/>
        <rFont val="Calibri"/>
        <family val="2"/>
        <charset val="204"/>
        <scheme val="minor"/>
      </rPr>
      <t xml:space="preserve">Налог </t>
    </r>
    <r>
      <rPr>
        <sz val="9"/>
        <color theme="1"/>
        <rFont val="Calibri"/>
        <family val="2"/>
        <charset val="204"/>
        <scheme val="minor"/>
      </rPr>
      <t>по ставке установленной в соответствии с подпунктом 2 пункта 1 статьи 394 Налогового кодекса</t>
    </r>
  </si>
  <si>
    <r>
      <t xml:space="preserve">Кадастровая стоимость земельных участков по которым предоставлены налоговые льготы, установленные нормативными правовыми актами представительных органов муниципальных образований по </t>
    </r>
    <r>
      <rPr>
        <sz val="7"/>
        <rFont val="Times New Roman"/>
        <family val="1"/>
        <charset val="204"/>
      </rPr>
      <t xml:space="preserve">земельному налогу,  взимаемому по ставке установленной в соответствии </t>
    </r>
    <r>
      <rPr>
        <b/>
        <sz val="7"/>
        <rFont val="Times New Roman"/>
        <family val="1"/>
        <charset val="204"/>
      </rPr>
      <t>с подпунктом 1 пункта 1 статьи 394</t>
    </r>
    <r>
      <rPr>
        <sz val="7"/>
        <rFont val="Times New Roman"/>
        <family val="1"/>
        <charset val="204"/>
      </rPr>
      <t xml:space="preserve"> Налогового кодекса Российской Федерации  </t>
    </r>
  </si>
  <si>
    <r>
      <t xml:space="preserve">Кадастровая стоимость земельных участков по которым предоставлены налоговые льготы, установленные нормативными правовыми актами представительных органов муниципальных образований по </t>
    </r>
    <r>
      <rPr>
        <sz val="7"/>
        <rFont val="Times New Roman"/>
        <family val="1"/>
        <charset val="204"/>
      </rPr>
      <t xml:space="preserve">земельному налогу,  взимаемому по ставке установленной в соответствии </t>
    </r>
    <r>
      <rPr>
        <b/>
        <sz val="7"/>
        <rFont val="Times New Roman"/>
        <family val="1"/>
        <charset val="204"/>
      </rPr>
      <t>с подпунктом 2 пункта 1 статьи 394</t>
    </r>
    <r>
      <rPr>
        <sz val="7"/>
        <rFont val="Times New Roman"/>
        <family val="1"/>
        <charset val="204"/>
      </rPr>
      <t xml:space="preserve"> Налогового кодекса Российской Федерации  </t>
    </r>
  </si>
  <si>
    <t>налог по ставке 0,3%</t>
  </si>
  <si>
    <t>налог по ставке 1,5%</t>
  </si>
  <si>
    <t>кадастровая стоимость,  0,3%</t>
  </si>
  <si>
    <t>кадастровая стоимость, 1,5%</t>
  </si>
  <si>
    <t>106 06033 10</t>
  </si>
  <si>
    <t>106 06043 10</t>
  </si>
  <si>
    <t>Расчет поступлений земельного налога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</si>
</sst>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0" fontId="1" fillId="0" borderId="1" xfId="0" applyFont="1" applyBorder="1" applyAlignment="1">
      <alignment horizontal="center"/>
    </xf>
    <xf numFmtId="3" fontId="3" fillId="3" borderId="1" xfId="0" applyNumberFormat="1" applyFont="1" applyFill="1" applyBorder="1"/>
    <xf numFmtId="3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/>
    <xf numFmtId="0" fontId="0" fillId="2" borderId="0" xfId="0" applyFill="1"/>
    <xf numFmtId="0" fontId="0" fillId="2" borderId="1" xfId="0" applyFill="1" applyBorder="1"/>
    <xf numFmtId="3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4" borderId="0" xfId="0" applyFill="1"/>
    <xf numFmtId="0" fontId="0" fillId="4" borderId="1" xfId="0" applyFill="1" applyBorder="1" applyAlignment="1">
      <alignment wrapText="1"/>
    </xf>
    <xf numFmtId="0" fontId="0" fillId="4" borderId="1" xfId="0" applyFill="1" applyBorder="1"/>
    <xf numFmtId="3" fontId="0" fillId="4" borderId="1" xfId="0" applyNumberFormat="1" applyFill="1" applyBorder="1"/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0" fontId="1" fillId="5" borderId="1" xfId="0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right"/>
    </xf>
    <xf numFmtId="3" fontId="3" fillId="5" borderId="1" xfId="0" applyNumberFormat="1" applyFont="1" applyFill="1" applyBorder="1"/>
    <xf numFmtId="164" fontId="3" fillId="5" borderId="1" xfId="0" applyNumberFormat="1" applyFont="1" applyFill="1" applyBorder="1"/>
    <xf numFmtId="0" fontId="0" fillId="5" borderId="1" xfId="0" applyFill="1" applyBorder="1"/>
    <xf numFmtId="3" fontId="0" fillId="5" borderId="1" xfId="0" applyNumberFormat="1" applyFill="1" applyBorder="1"/>
    <xf numFmtId="0" fontId="0" fillId="5" borderId="0" xfId="0" applyFill="1"/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="110" zoomScaleNormal="110" workbookViewId="0">
      <selection activeCell="F1" sqref="F1"/>
    </sheetView>
  </sheetViews>
  <sheetFormatPr defaultRowHeight="15"/>
  <cols>
    <col min="1" max="1" width="4.5703125" customWidth="1"/>
    <col min="2" max="2" width="16.42578125" customWidth="1"/>
    <col min="3" max="3" width="10.140625" customWidth="1"/>
    <col min="4" max="4" width="9.85546875" customWidth="1"/>
    <col min="7" max="7" width="10.28515625" customWidth="1"/>
    <col min="8" max="8" width="12.5703125" customWidth="1"/>
    <col min="9" max="9" width="11.140625" customWidth="1"/>
    <col min="10" max="10" width="12.42578125" customWidth="1"/>
    <col min="11" max="14" width="11.85546875" customWidth="1"/>
    <col min="15" max="15" width="14" customWidth="1"/>
    <col min="16" max="16" width="10" customWidth="1"/>
    <col min="17" max="18" width="11.85546875" customWidth="1"/>
    <col min="19" max="19" width="14" customWidth="1"/>
  </cols>
  <sheetData>
    <row r="1" spans="1:18">
      <c r="F1" t="s">
        <v>20</v>
      </c>
    </row>
    <row r="2" spans="1:18" ht="15.75">
      <c r="A2" s="1"/>
      <c r="B2" s="1"/>
      <c r="C2" s="1"/>
      <c r="D2" s="1" t="s">
        <v>0</v>
      </c>
      <c r="E2" s="1"/>
      <c r="G2" s="2"/>
      <c r="I2" s="2"/>
      <c r="J2" s="3" t="s">
        <v>1</v>
      </c>
      <c r="O2" s="17"/>
      <c r="P2" s="17"/>
      <c r="Q2" s="21"/>
      <c r="R2" s="21"/>
    </row>
    <row r="3" spans="1:18" ht="117" customHeight="1">
      <c r="A3" s="35" t="s">
        <v>2</v>
      </c>
      <c r="B3" s="36" t="s">
        <v>3</v>
      </c>
      <c r="C3" s="37" t="s">
        <v>8</v>
      </c>
      <c r="D3" s="37"/>
      <c r="E3" s="37" t="s">
        <v>9</v>
      </c>
      <c r="F3" s="37"/>
      <c r="G3" s="38" t="s">
        <v>12</v>
      </c>
      <c r="H3" s="38"/>
      <c r="I3" s="38" t="s">
        <v>13</v>
      </c>
      <c r="J3" s="38"/>
      <c r="K3" s="34" t="s">
        <v>10</v>
      </c>
      <c r="L3" s="34"/>
      <c r="M3" s="34" t="s">
        <v>11</v>
      </c>
      <c r="N3" s="34"/>
      <c r="O3" s="20" t="s">
        <v>16</v>
      </c>
      <c r="P3" s="20" t="s">
        <v>14</v>
      </c>
      <c r="Q3" s="22" t="s">
        <v>17</v>
      </c>
      <c r="R3" s="22" t="s">
        <v>15</v>
      </c>
    </row>
    <row r="4" spans="1:18" ht="38.25">
      <c r="A4" s="35"/>
      <c r="B4" s="36"/>
      <c r="C4" s="4" t="s">
        <v>4</v>
      </c>
      <c r="D4" s="4" t="s">
        <v>5</v>
      </c>
      <c r="E4" s="4" t="s">
        <v>4</v>
      </c>
      <c r="F4" s="4" t="s">
        <v>5</v>
      </c>
      <c r="G4" s="4" t="s">
        <v>4</v>
      </c>
      <c r="H4" s="4" t="s">
        <v>5</v>
      </c>
      <c r="I4" s="4" t="s">
        <v>4</v>
      </c>
      <c r="J4" s="4" t="s">
        <v>5</v>
      </c>
      <c r="K4" s="4" t="s">
        <v>4</v>
      </c>
      <c r="L4" s="4" t="s">
        <v>5</v>
      </c>
      <c r="M4" s="4" t="s">
        <v>4</v>
      </c>
      <c r="N4" s="4" t="s">
        <v>5</v>
      </c>
      <c r="O4" s="18"/>
      <c r="P4" s="18"/>
      <c r="Q4" s="23"/>
      <c r="R4" s="23"/>
    </row>
    <row r="5" spans="1:18" ht="15.75">
      <c r="A5" s="7"/>
      <c r="B5" s="8"/>
      <c r="C5" s="9"/>
      <c r="D5" s="10"/>
      <c r="E5" s="10"/>
      <c r="F5" s="10"/>
      <c r="G5" s="9"/>
      <c r="H5" s="10"/>
      <c r="I5" s="10"/>
      <c r="J5" s="10"/>
      <c r="K5" s="5"/>
      <c r="L5" s="5"/>
      <c r="M5" s="5"/>
      <c r="N5" s="5"/>
      <c r="O5" s="18"/>
      <c r="P5" s="18"/>
      <c r="Q5" s="23"/>
      <c r="R5" s="23"/>
    </row>
    <row r="6" spans="1:18" ht="39.75" customHeight="1">
      <c r="A6" s="11">
        <v>9</v>
      </c>
      <c r="B6" s="39" t="s">
        <v>6</v>
      </c>
      <c r="C6" s="13">
        <v>80000</v>
      </c>
      <c r="D6" s="13">
        <v>262000</v>
      </c>
      <c r="E6" s="13">
        <v>181200</v>
      </c>
      <c r="F6" s="10">
        <f>49667-334</f>
        <v>49333</v>
      </c>
      <c r="G6" s="10"/>
      <c r="H6" s="10">
        <v>1000</v>
      </c>
      <c r="I6" s="10">
        <f>1436+133</f>
        <v>1569</v>
      </c>
      <c r="J6" s="10"/>
      <c r="K6" s="16">
        <f t="shared" ref="K6" si="0">ROUND((C6+G6)*0.3/100,0)</f>
        <v>240</v>
      </c>
      <c r="L6" s="5">
        <f t="shared" ref="L6" si="1">ROUND((D6+H6)*0.3/100,0)</f>
        <v>789</v>
      </c>
      <c r="M6" s="5">
        <f t="shared" ref="M6" si="2">ROUND((E6+I6)*1.5/100,0)</f>
        <v>2742</v>
      </c>
      <c r="N6" s="5">
        <f t="shared" ref="N6" si="3">ROUND((F6+J6)*1.5/100,0)</f>
        <v>740</v>
      </c>
      <c r="O6" s="19">
        <f t="shared" ref="O6" si="4">C6+D6+G6+H6</f>
        <v>343000</v>
      </c>
      <c r="P6" s="19">
        <f t="shared" ref="P6" si="5">ROUND(O6*0.3/100,0)</f>
        <v>1029</v>
      </c>
      <c r="Q6" s="24">
        <f t="shared" ref="Q6" si="6">E6+F6+I6+J6</f>
        <v>232102</v>
      </c>
      <c r="R6" s="23">
        <f t="shared" ref="R6" si="7">ROUND(Q6*1.5/100,0)</f>
        <v>3482</v>
      </c>
    </row>
    <row r="7" spans="1:18">
      <c r="A7" s="14" t="s">
        <v>7</v>
      </c>
      <c r="B7" s="15"/>
      <c r="C7" s="12"/>
      <c r="D7" s="12"/>
      <c r="E7" s="12"/>
      <c r="F7" s="12"/>
      <c r="G7" s="12"/>
      <c r="H7" s="12"/>
      <c r="I7" s="12"/>
      <c r="J7" s="12"/>
      <c r="K7" s="16"/>
      <c r="L7" s="5"/>
      <c r="M7" s="5"/>
      <c r="N7" s="5"/>
      <c r="O7" s="18"/>
      <c r="P7" s="18"/>
      <c r="Q7" s="23"/>
      <c r="R7" s="23"/>
    </row>
  </sheetData>
  <mergeCells count="8">
    <mergeCell ref="K3:L3"/>
    <mergeCell ref="M3:N3"/>
    <mergeCell ref="A3:A4"/>
    <mergeCell ref="B3:B4"/>
    <mergeCell ref="C3:D3"/>
    <mergeCell ref="E3:F3"/>
    <mergeCell ref="G3:H3"/>
    <mergeCell ref="I3:J3"/>
  </mergeCells>
  <pageMargins left="0.11811023622047245" right="0.11811023622047245" top="0.74803149606299213" bottom="0.74803149606299213" header="0.31496062992125984" footer="0.31496062992125984"/>
  <pageSetup paperSize="9" scale="7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"/>
  <sheetViews>
    <sheetView workbookViewId="0">
      <selection activeCell="D21" sqref="D21"/>
    </sheetView>
  </sheetViews>
  <sheetFormatPr defaultRowHeight="15"/>
  <cols>
    <col min="1" max="1" width="4.5703125" customWidth="1"/>
    <col min="2" max="2" width="16.42578125" customWidth="1"/>
    <col min="3" max="3" width="10.140625" customWidth="1"/>
    <col min="4" max="4" width="9.85546875" customWidth="1"/>
    <col min="7" max="7" width="10.28515625" customWidth="1"/>
    <col min="8" max="8" width="12.5703125" customWidth="1"/>
    <col min="9" max="9" width="11.140625" customWidth="1"/>
    <col min="10" max="10" width="12.42578125" customWidth="1"/>
    <col min="11" max="11" width="10.7109375" customWidth="1"/>
    <col min="12" max="12" width="10.5703125" customWidth="1"/>
    <col min="13" max="13" width="11.28515625" customWidth="1"/>
    <col min="14" max="14" width="11" customWidth="1"/>
    <col min="15" max="15" width="14" customWidth="1"/>
    <col min="16" max="16" width="10" customWidth="1"/>
    <col min="17" max="18" width="11.85546875" customWidth="1"/>
    <col min="19" max="19" width="13.42578125" customWidth="1"/>
    <col min="20" max="20" width="14.7109375" customWidth="1"/>
  </cols>
  <sheetData>
    <row r="2" spans="1:20" ht="15.75">
      <c r="A2" s="1"/>
      <c r="B2" s="1"/>
      <c r="C2" s="1"/>
      <c r="D2" s="1" t="s">
        <v>0</v>
      </c>
      <c r="E2" s="1"/>
      <c r="G2" s="2"/>
      <c r="I2" s="2"/>
      <c r="J2" s="3" t="s">
        <v>1</v>
      </c>
      <c r="O2" s="17"/>
      <c r="P2" s="17"/>
      <c r="Q2" s="21"/>
      <c r="R2" s="21"/>
    </row>
    <row r="3" spans="1:20" ht="117" customHeight="1">
      <c r="A3" s="35" t="s">
        <v>2</v>
      </c>
      <c r="B3" s="36" t="s">
        <v>3</v>
      </c>
      <c r="C3" s="37" t="s">
        <v>8</v>
      </c>
      <c r="D3" s="37"/>
      <c r="E3" s="37" t="s">
        <v>9</v>
      </c>
      <c r="F3" s="37"/>
      <c r="G3" s="38" t="s">
        <v>12</v>
      </c>
      <c r="H3" s="38"/>
      <c r="I3" s="38" t="s">
        <v>13</v>
      </c>
      <c r="J3" s="38"/>
      <c r="K3" s="34" t="s">
        <v>10</v>
      </c>
      <c r="L3" s="34"/>
      <c r="M3" s="34" t="s">
        <v>11</v>
      </c>
      <c r="N3" s="34"/>
      <c r="O3" s="20" t="s">
        <v>16</v>
      </c>
      <c r="P3" s="20" t="s">
        <v>14</v>
      </c>
      <c r="Q3" s="22" t="s">
        <v>17</v>
      </c>
      <c r="R3" s="22" t="s">
        <v>15</v>
      </c>
      <c r="S3" s="26" t="s">
        <v>18</v>
      </c>
      <c r="T3" s="26" t="s">
        <v>19</v>
      </c>
    </row>
    <row r="4" spans="1:20" ht="38.25">
      <c r="A4" s="35"/>
      <c r="B4" s="36"/>
      <c r="C4" s="6" t="s">
        <v>4</v>
      </c>
      <c r="D4" s="6" t="s">
        <v>5</v>
      </c>
      <c r="E4" s="6" t="s">
        <v>4</v>
      </c>
      <c r="F4" s="6" t="s">
        <v>5</v>
      </c>
      <c r="G4" s="6" t="s">
        <v>4</v>
      </c>
      <c r="H4" s="6" t="s">
        <v>5</v>
      </c>
      <c r="I4" s="6" t="s">
        <v>4</v>
      </c>
      <c r="J4" s="6" t="s">
        <v>5</v>
      </c>
      <c r="K4" s="6" t="s">
        <v>4</v>
      </c>
      <c r="L4" s="6" t="s">
        <v>5</v>
      </c>
      <c r="M4" s="6" t="s">
        <v>4</v>
      </c>
      <c r="N4" s="6" t="s">
        <v>5</v>
      </c>
      <c r="O4" s="18"/>
      <c r="P4" s="18"/>
      <c r="Q4" s="23"/>
      <c r="R4" s="23"/>
      <c r="S4" s="25" t="s">
        <v>4</v>
      </c>
      <c r="T4" s="25" t="s">
        <v>5</v>
      </c>
    </row>
    <row r="5" spans="1:20" s="33" customFormat="1" ht="25.5">
      <c r="A5" s="27">
        <v>9</v>
      </c>
      <c r="B5" s="40" t="s">
        <v>6</v>
      </c>
      <c r="C5" s="28">
        <v>80000</v>
      </c>
      <c r="D5" s="28">
        <v>262000</v>
      </c>
      <c r="E5" s="28">
        <v>181200</v>
      </c>
      <c r="F5" s="29">
        <f>49667-334</f>
        <v>49333</v>
      </c>
      <c r="G5" s="29"/>
      <c r="H5" s="29">
        <v>1000</v>
      </c>
      <c r="I5" s="30">
        <f>1436+133</f>
        <v>1569</v>
      </c>
      <c r="J5" s="29"/>
      <c r="K5" s="31">
        <f t="shared" ref="K5:L5" si="0">ROUND((C5+G5)*0.3/100,0)</f>
        <v>240</v>
      </c>
      <c r="L5" s="31">
        <f t="shared" si="0"/>
        <v>789</v>
      </c>
      <c r="M5" s="31">
        <f t="shared" ref="M5:N5" si="1">ROUND((E5+I5)*1.5/100,0)</f>
        <v>2742</v>
      </c>
      <c r="N5" s="31">
        <f t="shared" si="1"/>
        <v>740</v>
      </c>
      <c r="O5" s="32">
        <f t="shared" ref="O5" si="2">C5+D5+G5+H5</f>
        <v>343000</v>
      </c>
      <c r="P5" s="32">
        <f t="shared" ref="P5" si="3">ROUND(O5*0.3/100,0)</f>
        <v>1029</v>
      </c>
      <c r="Q5" s="32">
        <f t="shared" ref="Q5" si="4">E5+F5+I5+J5</f>
        <v>232102</v>
      </c>
      <c r="R5" s="31">
        <f t="shared" ref="R5" si="5">ROUND(Q5*1.5/100,0)</f>
        <v>3482</v>
      </c>
      <c r="S5" s="31">
        <f t="shared" ref="S5" si="6">K5+M5</f>
        <v>2982</v>
      </c>
      <c r="T5" s="32">
        <f t="shared" ref="T5" si="7">L5+N5</f>
        <v>1529</v>
      </c>
    </row>
  </sheetData>
  <mergeCells count="8">
    <mergeCell ref="K3:L3"/>
    <mergeCell ref="M3:N3"/>
    <mergeCell ref="A3:A4"/>
    <mergeCell ref="B3:B4"/>
    <mergeCell ref="C3:D3"/>
    <mergeCell ref="E3:F3"/>
    <mergeCell ref="G3:H3"/>
    <mergeCell ref="I3:J3"/>
  </mergeCells>
  <pageMargins left="0.39" right="0.23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Лист1 (2)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2020-11-18T09:57:32Z</dcterms:modified>
</cp:coreProperties>
</file>