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4940" windowHeight="8850" firstSheet="1" activeTab="1"/>
  </bookViews>
  <sheets>
    <sheet name="2017 год" sheetId="2" r:id="rId1"/>
    <sheet name="2024-2026гг 4+8" sheetId="4" r:id="rId2"/>
  </sheets>
  <definedNames>
    <definedName name="_xlnm._FilterDatabase" localSheetId="0">'2017 год'!$A$4:$B$4</definedName>
    <definedName name="_xlnm._FilterDatabase" localSheetId="1">'2024-2026гг 4+8'!$A$4:$C$4</definedName>
  </definedNames>
  <calcPr calcId="124519"/>
</workbook>
</file>

<file path=xl/calcChain.xml><?xml version="1.0" encoding="utf-8"?>
<calcChain xmlns="http://schemas.openxmlformats.org/spreadsheetml/2006/main">
  <c r="C6" i="4"/>
  <c r="G6" l="1"/>
  <c r="H6" s="1"/>
  <c r="K6" s="1"/>
  <c r="E6"/>
  <c r="D22" i="2" l="1"/>
  <c r="D21"/>
  <c r="D20"/>
  <c r="D19"/>
  <c r="D18"/>
  <c r="D17"/>
  <c r="D16"/>
  <c r="D15"/>
  <c r="D14"/>
  <c r="D13"/>
  <c r="D12"/>
  <c r="D11"/>
  <c r="D10"/>
  <c r="D9"/>
  <c r="D8"/>
  <c r="D7"/>
  <c r="D6"/>
  <c r="D5"/>
  <c r="I6" i="4" l="1"/>
  <c r="L6" s="1"/>
  <c r="J6" l="1"/>
  <c r="M6" s="1"/>
</calcChain>
</file>

<file path=xl/sharedStrings.xml><?xml version="1.0" encoding="utf-8"?>
<sst xmlns="http://schemas.openxmlformats.org/spreadsheetml/2006/main" count="45" uniqueCount="38">
  <si>
    <t>Раскрытие строки (ячейки)</t>
  </si>
  <si>
    <t>Исполнено</t>
  </si>
  <si>
    <t>53033218 - Южноуральский сельсовет Переволоцкого МР</t>
  </si>
  <si>
    <t>53033220 - Япрынцевский сельсовет Переволоцкого МР</t>
  </si>
  <si>
    <t xml:space="preserve"> Переволоцкий поссовет </t>
  </si>
  <si>
    <t xml:space="preserve"> Адамовский сельсовет </t>
  </si>
  <si>
    <t xml:space="preserve">Донецкий сельсовет </t>
  </si>
  <si>
    <t xml:space="preserve"> Зубочистенский сельсовет </t>
  </si>
  <si>
    <t xml:space="preserve"> Зубочистенский Второй сельсовет </t>
  </si>
  <si>
    <t xml:space="preserve"> Кариновский сельсовет </t>
  </si>
  <si>
    <t xml:space="preserve"> Кичкасский сельсовет </t>
  </si>
  <si>
    <t xml:space="preserve">Кубанский сельсовет </t>
  </si>
  <si>
    <t xml:space="preserve"> Мамалаевский сельсовет </t>
  </si>
  <si>
    <t xml:space="preserve"> Преторийский сельсовет </t>
  </si>
  <si>
    <t xml:space="preserve"> Родничнодольский сельсовет </t>
  </si>
  <si>
    <t xml:space="preserve"> Садовый сельсовет </t>
  </si>
  <si>
    <t xml:space="preserve"> Степановский сельсовет </t>
  </si>
  <si>
    <t xml:space="preserve"> Татищевский сельсовет </t>
  </si>
  <si>
    <t xml:space="preserve">Чесноковский сельсовет </t>
  </si>
  <si>
    <t xml:space="preserve"> Итого Свод по поселениям </t>
  </si>
  <si>
    <t>на 01.07.2017г</t>
  </si>
  <si>
    <t>на 01.01.2018г</t>
  </si>
  <si>
    <t>% поступление в I полгодие 2017</t>
  </si>
  <si>
    <t>15 %</t>
  </si>
  <si>
    <r>
      <t xml:space="preserve">НДФЛ   Индивидуальные предприниматели  </t>
    </r>
    <r>
      <rPr>
        <b/>
        <sz val="10"/>
        <rFont val="Arial"/>
        <family val="2"/>
        <charset val="204"/>
      </rPr>
      <t>КБК 182 101 02020 01 0000 110</t>
    </r>
  </si>
  <si>
    <t>без минусовых значений</t>
  </si>
  <si>
    <t>2024 год     тыс. руб</t>
  </si>
  <si>
    <t>2025 год     тыс. руб</t>
  </si>
  <si>
    <t>Темп роста индекса потребительских цен в 2022 году</t>
  </si>
  <si>
    <t>Темп роста индекса потребительских цен</t>
  </si>
  <si>
    <t>Ожидаемое поступление налога в 2023 году,              тыс. рублей</t>
  </si>
  <si>
    <t>2026 год     тыс. руб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</si>
  <si>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 на 2024-2026годы</t>
  </si>
  <si>
    <t>Фактическое поступление за 4 месяца 2022 года, рублей</t>
  </si>
  <si>
    <t>Фактическое поступление за 4 месяца 2022 года,(без минусовых значений)   100%,  тыс. рублей</t>
  </si>
  <si>
    <t>Фактическое поступление за 8 месяца 2023 года, рублей</t>
  </si>
  <si>
    <t>Фактическое поступление за 8 месяца 2023 года,(без минусовых значений)    100%, тыс. рублей</t>
  </si>
  <si>
    <t>прогноз поступления в бюджет поселений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</si>
</sst>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_-* #,##0.00_р_._-;\-* #,##0.00_р_._-;_-* &quot;-&quot;??_р_._-;_-@_-"/>
  </numFmts>
  <fonts count="14">
    <font>
      <sz val="10"/>
      <name val="Arial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2" fillId="0" borderId="0" applyFont="0" applyFill="0" applyBorder="0" applyAlignment="0" applyProtection="0"/>
    <xf numFmtId="0" fontId="12" fillId="0" borderId="9" applyNumberFormat="0">
      <alignment horizontal="right" vertical="top"/>
    </xf>
  </cellStyleXfs>
  <cellXfs count="5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Continuous" vertical="center" wrapText="1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3" fillId="2" borderId="5" xfId="0" applyNumberFormat="1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0" fillId="0" borderId="7" xfId="0" applyBorder="1"/>
    <xf numFmtId="0" fontId="5" fillId="0" borderId="0" xfId="0" applyFont="1"/>
    <xf numFmtId="0" fontId="7" fillId="0" borderId="3" xfId="0" applyFont="1" applyBorder="1" applyAlignment="1">
      <alignment wrapText="1"/>
    </xf>
    <xf numFmtId="164" fontId="0" fillId="0" borderId="3" xfId="0" applyNumberFormat="1" applyBorder="1" applyAlignment="1"/>
    <xf numFmtId="0" fontId="4" fillId="0" borderId="0" xfId="0" applyFont="1"/>
    <xf numFmtId="165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4" fontId="0" fillId="2" borderId="3" xfId="0" applyNumberFormat="1" applyFill="1" applyBorder="1" applyAlignment="1">
      <alignment vertical="top" wrapText="1"/>
    </xf>
    <xf numFmtId="164" fontId="0" fillId="2" borderId="3" xfId="0" applyNumberFormat="1" applyFill="1" applyBorder="1" applyAlignment="1">
      <alignment vertical="top" wrapText="1"/>
    </xf>
    <xf numFmtId="164" fontId="10" fillId="2" borderId="3" xfId="0" applyNumberFormat="1" applyFont="1" applyFill="1" applyBorder="1" applyAlignment="1">
      <alignment horizontal="right" wrapText="1"/>
    </xf>
    <xf numFmtId="164" fontId="10" fillId="0" borderId="3" xfId="0" applyNumberFormat="1" applyFont="1" applyBorder="1"/>
    <xf numFmtId="164" fontId="10" fillId="3" borderId="3" xfId="0" applyNumberFormat="1" applyFont="1" applyFill="1" applyBorder="1"/>
    <xf numFmtId="0" fontId="13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10" fillId="3" borderId="13" xfId="0" applyNumberFormat="1" applyFont="1" applyFill="1" applyBorder="1"/>
    <xf numFmtId="164" fontId="10" fillId="3" borderId="14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3">
    <cellStyle name="Данные (только для чтения)" xfId="2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22" sqref="C22"/>
    </sheetView>
  </sheetViews>
  <sheetFormatPr defaultColWidth="17.140625" defaultRowHeight="12.75"/>
  <cols>
    <col min="1" max="1" width="40.140625" customWidth="1"/>
  </cols>
  <sheetData>
    <row r="1" spans="1:4" ht="18" customHeight="1">
      <c r="A1" s="46" t="s">
        <v>0</v>
      </c>
      <c r="B1" s="47"/>
      <c r="C1" s="47"/>
      <c r="D1" s="47"/>
    </row>
    <row r="3" spans="1:4">
      <c r="B3" t="s">
        <v>20</v>
      </c>
      <c r="C3" t="s">
        <v>21</v>
      </c>
    </row>
    <row r="4" spans="1:4" ht="25.5">
      <c r="A4" s="1"/>
      <c r="B4" s="1" t="s">
        <v>1</v>
      </c>
      <c r="C4" s="8" t="s">
        <v>1</v>
      </c>
      <c r="D4" s="7" t="s">
        <v>22</v>
      </c>
    </row>
    <row r="5" spans="1:4" ht="15.75" customHeight="1">
      <c r="A5" s="6" t="s">
        <v>19</v>
      </c>
      <c r="B5" s="5">
        <v>13100764.880000001</v>
      </c>
      <c r="C5" s="5">
        <v>27607520.550000001</v>
      </c>
      <c r="D5" s="9">
        <f>B5/C5%</f>
        <v>47.453609085514209</v>
      </c>
    </row>
    <row r="6" spans="1:4" ht="15.75" customHeight="1">
      <c r="A6" s="2" t="s">
        <v>4</v>
      </c>
      <c r="B6" s="3">
        <v>6522387.7800000003</v>
      </c>
      <c r="C6" s="3">
        <v>14154888.82</v>
      </c>
      <c r="D6" s="9">
        <f t="shared" ref="D6:D22" si="0">B6/C6%</f>
        <v>46.078693114030408</v>
      </c>
    </row>
    <row r="7" spans="1:4" ht="15.75" customHeight="1">
      <c r="A7" s="2" t="s">
        <v>5</v>
      </c>
      <c r="B7" s="3">
        <v>142626</v>
      </c>
      <c r="C7" s="3">
        <v>445917.02</v>
      </c>
      <c r="D7" s="9">
        <f t="shared" si="0"/>
        <v>31.984874674664802</v>
      </c>
    </row>
    <row r="8" spans="1:4" ht="15.75" customHeight="1">
      <c r="A8" s="2" t="s">
        <v>6</v>
      </c>
      <c r="B8" s="3">
        <v>230938.55</v>
      </c>
      <c r="C8" s="3">
        <v>531971.44999999995</v>
      </c>
      <c r="D8" s="9">
        <f t="shared" si="0"/>
        <v>43.411831593593988</v>
      </c>
    </row>
    <row r="9" spans="1:4" ht="15.75" customHeight="1">
      <c r="A9" s="2" t="s">
        <v>7</v>
      </c>
      <c r="B9" s="3">
        <v>316401.84999999998</v>
      </c>
      <c r="C9" s="3">
        <v>514482.64</v>
      </c>
      <c r="D9" s="9">
        <f t="shared" si="0"/>
        <v>61.49903328127845</v>
      </c>
    </row>
    <row r="10" spans="1:4" ht="15.75" customHeight="1">
      <c r="A10" s="2" t="s">
        <v>8</v>
      </c>
      <c r="B10" s="3">
        <v>221444.64</v>
      </c>
      <c r="C10" s="3">
        <v>336314.24</v>
      </c>
      <c r="D10" s="9">
        <f t="shared" si="0"/>
        <v>65.844562513915562</v>
      </c>
    </row>
    <row r="11" spans="1:4" ht="15.75" customHeight="1">
      <c r="A11" s="2" t="s">
        <v>9</v>
      </c>
      <c r="B11" s="3">
        <v>63074.09</v>
      </c>
      <c r="C11" s="3">
        <v>266706.96999999997</v>
      </c>
      <c r="D11" s="9">
        <f t="shared" si="0"/>
        <v>23.649209467604091</v>
      </c>
    </row>
    <row r="12" spans="1:4" ht="15.75" customHeight="1">
      <c r="A12" s="2" t="s">
        <v>10</v>
      </c>
      <c r="B12" s="3">
        <v>434374.44</v>
      </c>
      <c r="C12" s="3">
        <v>662505.64</v>
      </c>
      <c r="D12" s="9">
        <f t="shared" si="0"/>
        <v>65.565395035731314</v>
      </c>
    </row>
    <row r="13" spans="1:4" ht="15.75" customHeight="1">
      <c r="A13" s="2" t="s">
        <v>11</v>
      </c>
      <c r="B13" s="3">
        <v>864109.24</v>
      </c>
      <c r="C13" s="3">
        <v>2237986.4500000002</v>
      </c>
      <c r="D13" s="9">
        <f t="shared" si="0"/>
        <v>38.611013038081616</v>
      </c>
    </row>
    <row r="14" spans="1:4" ht="15.75" customHeight="1">
      <c r="A14" s="2" t="s">
        <v>12</v>
      </c>
      <c r="B14" s="3">
        <v>155260.10999999999</v>
      </c>
      <c r="C14" s="3">
        <v>297448.96999999997</v>
      </c>
      <c r="D14" s="9">
        <f t="shared" si="0"/>
        <v>52.197225628315337</v>
      </c>
    </row>
    <row r="15" spans="1:4" ht="15.75" customHeight="1">
      <c r="A15" s="2" t="s">
        <v>13</v>
      </c>
      <c r="B15" s="3">
        <v>630669.32999999996</v>
      </c>
      <c r="C15" s="3">
        <v>1086350.6200000001</v>
      </c>
      <c r="D15" s="9">
        <f t="shared" si="0"/>
        <v>58.053939344187043</v>
      </c>
    </row>
    <row r="16" spans="1:4" ht="15.75" customHeight="1">
      <c r="A16" s="2" t="s">
        <v>14</v>
      </c>
      <c r="B16" s="3">
        <v>204285.42</v>
      </c>
      <c r="C16" s="3">
        <v>388952.15</v>
      </c>
      <c r="D16" s="9">
        <f t="shared" si="0"/>
        <v>52.521992743837515</v>
      </c>
    </row>
    <row r="17" spans="1:4" ht="15.75" customHeight="1">
      <c r="A17" s="2" t="s">
        <v>15</v>
      </c>
      <c r="B17" s="3">
        <v>648181.36</v>
      </c>
      <c r="C17" s="3">
        <v>1259681.99</v>
      </c>
      <c r="D17" s="9">
        <f t="shared" si="0"/>
        <v>51.455951989914531</v>
      </c>
    </row>
    <row r="18" spans="1:4" ht="15.75" customHeight="1">
      <c r="A18" s="2" t="s">
        <v>16</v>
      </c>
      <c r="B18" s="3">
        <v>359889.93</v>
      </c>
      <c r="C18" s="3">
        <v>594859.88</v>
      </c>
      <c r="D18" s="9">
        <f t="shared" si="0"/>
        <v>60.499950005033121</v>
      </c>
    </row>
    <row r="19" spans="1:4" ht="15.75" customHeight="1">
      <c r="A19" s="2" t="s">
        <v>17</v>
      </c>
      <c r="B19" s="3">
        <v>1293154.54</v>
      </c>
      <c r="C19" s="3">
        <v>2908864.96</v>
      </c>
      <c r="D19" s="9">
        <f t="shared" si="0"/>
        <v>44.455640182072941</v>
      </c>
    </row>
    <row r="20" spans="1:4" ht="15.75" customHeight="1">
      <c r="A20" s="2" t="s">
        <v>18</v>
      </c>
      <c r="B20" s="3">
        <v>361698.33</v>
      </c>
      <c r="C20" s="3">
        <v>674737.78</v>
      </c>
      <c r="D20" s="9">
        <f t="shared" si="0"/>
        <v>53.605762226623803</v>
      </c>
    </row>
    <row r="21" spans="1:4" ht="15.75" customHeight="1">
      <c r="A21" s="2" t="s">
        <v>2</v>
      </c>
      <c r="B21" s="3">
        <v>348974.28</v>
      </c>
      <c r="C21" s="3">
        <v>735674.01</v>
      </c>
      <c r="D21" s="9">
        <f t="shared" si="0"/>
        <v>47.435994102877174</v>
      </c>
    </row>
    <row r="22" spans="1:4" ht="15.75" customHeight="1">
      <c r="A22" s="2" t="s">
        <v>3</v>
      </c>
      <c r="B22" s="3">
        <v>303294.99</v>
      </c>
      <c r="C22" s="3">
        <v>510176.96</v>
      </c>
      <c r="D22" s="9">
        <f t="shared" si="0"/>
        <v>59.448978252565531</v>
      </c>
    </row>
    <row r="23" spans="1:4" ht="15.75" customHeight="1">
      <c r="A23" s="4"/>
      <c r="B23" s="11">
        <v>0</v>
      </c>
      <c r="C23" s="12">
        <v>0</v>
      </c>
      <c r="D23" s="13"/>
    </row>
    <row r="24" spans="1:4" ht="18" customHeight="1">
      <c r="A24" s="10"/>
      <c r="B24" s="10"/>
      <c r="C24" s="10"/>
      <c r="D24" s="1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topLeftCell="A4" zoomScale="90" zoomScaleNormal="90" workbookViewId="0">
      <selection activeCell="E15" sqref="E15"/>
    </sheetView>
  </sheetViews>
  <sheetFormatPr defaultColWidth="17.140625" defaultRowHeight="12.75"/>
  <cols>
    <col min="1" max="1" width="25.7109375" customWidth="1"/>
    <col min="2" max="6" width="11.7109375" customWidth="1"/>
    <col min="7" max="10" width="13" customWidth="1"/>
    <col min="11" max="13" width="12.85546875" customWidth="1"/>
  </cols>
  <sheetData>
    <row r="1" spans="1:13" s="24" customFormat="1" ht="38.25" customHeight="1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6.5" customHeight="1" thickBot="1">
      <c r="A2" t="s">
        <v>25</v>
      </c>
    </row>
    <row r="3" spans="1:13">
      <c r="A3" s="17" t="s">
        <v>24</v>
      </c>
      <c r="C3" s="14"/>
      <c r="D3" s="17"/>
      <c r="K3" s="48" t="s">
        <v>37</v>
      </c>
      <c r="L3" s="49"/>
      <c r="M3" s="50"/>
    </row>
    <row r="4" spans="1:13" ht="96" customHeight="1">
      <c r="A4" s="25"/>
      <c r="B4" s="27" t="s">
        <v>33</v>
      </c>
      <c r="C4" s="28" t="s">
        <v>34</v>
      </c>
      <c r="D4" s="27" t="s">
        <v>35</v>
      </c>
      <c r="E4" s="28" t="s">
        <v>36</v>
      </c>
      <c r="F4" s="28" t="s">
        <v>28</v>
      </c>
      <c r="G4" s="22" t="s">
        <v>30</v>
      </c>
      <c r="H4" s="29" t="s">
        <v>26</v>
      </c>
      <c r="I4" s="29" t="s">
        <v>27</v>
      </c>
      <c r="J4" s="37" t="s">
        <v>31</v>
      </c>
      <c r="K4" s="40" t="s">
        <v>26</v>
      </c>
      <c r="L4" s="29" t="s">
        <v>27</v>
      </c>
      <c r="M4" s="41" t="s">
        <v>31</v>
      </c>
    </row>
    <row r="5" spans="1:13" ht="23.25" customHeight="1">
      <c r="A5" s="36" t="s">
        <v>29</v>
      </c>
      <c r="B5" s="27"/>
      <c r="C5" s="30"/>
      <c r="D5" s="15"/>
      <c r="E5" s="15"/>
      <c r="F5" s="20">
        <v>1.0580000000000001</v>
      </c>
      <c r="G5" s="21"/>
      <c r="H5" s="18">
        <v>1.0720000000000001</v>
      </c>
      <c r="I5" s="19">
        <v>1.042</v>
      </c>
      <c r="J5" s="38">
        <v>1.04</v>
      </c>
      <c r="K5" s="42" t="s">
        <v>23</v>
      </c>
      <c r="L5" s="23" t="s">
        <v>23</v>
      </c>
      <c r="M5" s="43" t="s">
        <v>23</v>
      </c>
    </row>
    <row r="6" spans="1:13" ht="18" customHeight="1">
      <c r="A6" s="26" t="s">
        <v>4</v>
      </c>
      <c r="B6" s="31">
        <v>8348.61</v>
      </c>
      <c r="C6" s="32">
        <f>ROUND(B6/15*100/1000,0)</f>
        <v>56</v>
      </c>
      <c r="D6" s="31">
        <v>25675.31</v>
      </c>
      <c r="E6" s="16">
        <f t="shared" ref="E6" si="0">ROUND(D6/15*100/1000,0)</f>
        <v>171</v>
      </c>
      <c r="F6" s="20">
        <v>1.0580000000000001</v>
      </c>
      <c r="G6" s="16">
        <f>ROUND(C6*F6+E6,0)</f>
        <v>230</v>
      </c>
      <c r="H6" s="33">
        <f>ROUND(G6*H$5,0)</f>
        <v>247</v>
      </c>
      <c r="I6" s="34">
        <f>ROUND(H6*I$5,0)</f>
        <v>257</v>
      </c>
      <c r="J6" s="39">
        <f>ROUND(I6*J$5,0)</f>
        <v>267</v>
      </c>
      <c r="K6" s="44">
        <f>ROUND(H6*K$5,0)</f>
        <v>37</v>
      </c>
      <c r="L6" s="35">
        <f>ROUND(I6*L$5,0)</f>
        <v>39</v>
      </c>
      <c r="M6" s="45">
        <f>ROUND(J6*M$5,0)</f>
        <v>40</v>
      </c>
    </row>
  </sheetData>
  <mergeCells count="2">
    <mergeCell ref="K3:M3"/>
    <mergeCell ref="A1:M1"/>
  </mergeCells>
  <pageMargins left="0.25" right="0.25" top="0.75" bottom="0.75" header="0.3" footer="0.3"/>
  <pageSetup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2024-2026гг 4+8</vt:lpstr>
      <vt:lpstr>'2017 год'!_ФильтрБазыДанных</vt:lpstr>
      <vt:lpstr>'2024-2026гг 4+8'!_ФильтрБазыДанных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2023-11-09T11:14:59Z</cp:lastPrinted>
  <dcterms:created xsi:type="dcterms:W3CDTF">2019-07-04T05:51:15Z</dcterms:created>
  <dcterms:modified xsi:type="dcterms:W3CDTF">2023-11-15T10:58:11Z</dcterms:modified>
</cp:coreProperties>
</file>